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PL1" sheetId="1" r:id="rId1"/>
  </sheets>
  <definedNames>
    <definedName name="_xlnm.Print_Area" localSheetId="0">'PL1'!$A$1:$AD$18</definedName>
    <definedName name="_xlnm.Print_Titles" localSheetId="0">'PL1'!$A:$B,'PL1'!$1:$1</definedName>
  </definedNames>
  <calcPr calcId="145621"/>
</workbook>
</file>

<file path=xl/calcChain.xml><?xml version="1.0" encoding="utf-8"?>
<calcChain xmlns="http://schemas.openxmlformats.org/spreadsheetml/2006/main">
  <c r="C3" i="1"/>
  <c r="C5" l="1"/>
  <c r="C6" l="1"/>
  <c r="D18"/>
  <c r="I18" l="1"/>
  <c r="T18" l="1"/>
  <c r="F18" l="1"/>
  <c r="N18" l="1"/>
  <c r="C7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C14" l="1"/>
  <c r="C11" l="1"/>
  <c r="AB18" l="1"/>
  <c r="AC18"/>
  <c r="AD18"/>
  <c r="E18" l="1"/>
  <c r="G18"/>
  <c r="H18"/>
  <c r="J18"/>
  <c r="K18"/>
  <c r="L18"/>
  <c r="M18"/>
  <c r="O18"/>
  <c r="P18"/>
  <c r="Q18"/>
  <c r="R18"/>
  <c r="S18"/>
  <c r="U18"/>
  <c r="V18"/>
  <c r="W18"/>
  <c r="X18"/>
  <c r="Y18"/>
  <c r="Z18"/>
  <c r="AA18"/>
  <c r="C8"/>
  <c r="C9"/>
  <c r="C10"/>
  <c r="C12"/>
  <c r="C13"/>
  <c r="C15"/>
  <c r="C16"/>
  <c r="C17"/>
  <c r="C18" l="1"/>
</calcChain>
</file>

<file path=xl/sharedStrings.xml><?xml version="1.0" encoding="utf-8"?>
<sst xmlns="http://schemas.openxmlformats.org/spreadsheetml/2006/main" count="48" uniqueCount="47">
  <si>
    <t>TT</t>
  </si>
  <si>
    <t>Y tế</t>
  </si>
  <si>
    <t>Thanh niên tình nguyện</t>
  </si>
  <si>
    <t>Doanh nghiệp huy động</t>
  </si>
  <si>
    <t>Hội chữ thập đỏ</t>
  </si>
  <si>
    <t>Dân quân tự vệ</t>
  </si>
  <si>
    <t>Hội phụ nữ</t>
  </si>
  <si>
    <t>Cán bộ công nhân viên chức</t>
  </si>
  <si>
    <t>Bộ đội biên phòng (toàn tỉnh)</t>
  </si>
  <si>
    <t>Đoàn thể khác</t>
  </si>
  <si>
    <t>Hội nông dân</t>
  </si>
  <si>
    <t>Quân đội (Tỉnh đội, huyện đội)</t>
  </si>
  <si>
    <t>Công an (Công an tỉnh, huyện)</t>
  </si>
  <si>
    <t>Công an xã</t>
  </si>
  <si>
    <t>Tổng</t>
  </si>
  <si>
    <t>Lực lượng</t>
  </si>
  <si>
    <t>Cẩm Thủy</t>
  </si>
  <si>
    <t>Toàn tỉnh
(Người)</t>
  </si>
  <si>
    <t>Như Xuân</t>
  </si>
  <si>
    <t>Nông Cống</t>
  </si>
  <si>
    <t>Quảng
Xương</t>
  </si>
  <si>
    <t>TX. Bỉm
Sơn</t>
  </si>
  <si>
    <t>Hoằng Hóa</t>
  </si>
  <si>
    <t>Như Thanh</t>
  </si>
  <si>
    <t>Thường
Xuân</t>
  </si>
  <si>
    <t>Lang
Chánh</t>
  </si>
  <si>
    <t>Ngọc
Lặc</t>
  </si>
  <si>
    <t>Quan
Sơn</t>
  </si>
  <si>
    <t>Mường
Lát</t>
  </si>
  <si>
    <t>Thạch
Thành</t>
  </si>
  <si>
    <t>Bá
Thước</t>
  </si>
  <si>
    <t>Yên
Định</t>
  </si>
  <si>
    <t>Quan
Hóa</t>
  </si>
  <si>
    <t>Thiệu
Hóa</t>
  </si>
  <si>
    <t>Đông
Sơn</t>
  </si>
  <si>
    <t>Sầm
Sơn</t>
  </si>
  <si>
    <t>Nga
Sơn</t>
  </si>
  <si>
    <t>Triệu
Sơn</t>
  </si>
  <si>
    <t>Hậu
Lộc</t>
  </si>
  <si>
    <t>Vĩnh
Lộc</t>
  </si>
  <si>
    <t>Thọ 
Xuân</t>
  </si>
  <si>
    <t>Hà 
Trung</t>
  </si>
  <si>
    <t>TP.
Thanh Hóa</t>
  </si>
  <si>
    <t>Lực lượng khác</t>
  </si>
  <si>
    <t>Xung kích</t>
  </si>
  <si>
    <t>Thị xã Nghi Sơn</t>
  </si>
  <si>
    <t>Biểu số 1: Tổng hợp nhân lực huy động tham gia công tác PCTT năm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</si>
</sst>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164" fontId="9" fillId="2" borderId="5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164" fontId="10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left" vertical="center" wrapText="1"/>
    </xf>
    <xf numFmtId="164" fontId="10" fillId="2" borderId="7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left" vertical="center" wrapText="1"/>
    </xf>
    <xf numFmtId="164" fontId="10" fillId="2" borderId="3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3" xfId="1" applyNumberFormat="1" applyFont="1" applyFill="1" applyBorder="1" applyAlignment="1">
      <alignment vertical="center"/>
    </xf>
    <xf numFmtId="164" fontId="8" fillId="2" borderId="6" xfId="1" applyNumberFormat="1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3" fillId="2" borderId="0" xfId="1" applyNumberFormat="1" applyFont="1" applyFill="1"/>
    <xf numFmtId="0" fontId="7" fillId="2" borderId="0" xfId="0" applyFont="1" applyFill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8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8" sqref="C18"/>
    </sheetView>
  </sheetViews>
  <sheetFormatPr defaultRowHeight="15.75"/>
  <cols>
    <col min="1" max="1" width="5.42578125" style="1" customWidth="1"/>
    <col min="2" max="2" width="15.85546875" style="1" customWidth="1"/>
    <col min="3" max="3" width="10" style="25" customWidth="1"/>
    <col min="4" max="4" width="8.7109375" style="26" bestFit="1" customWidth="1"/>
    <col min="5" max="6" width="7.5703125" style="26" bestFit="1" customWidth="1"/>
    <col min="7" max="7" width="7.7109375" style="26" bestFit="1" customWidth="1"/>
    <col min="8" max="8" width="7.42578125" style="26" customWidth="1"/>
    <col min="9" max="9" width="7.85546875" style="26" bestFit="1" customWidth="1"/>
    <col min="10" max="10" width="7.5703125" style="26" bestFit="1" customWidth="1"/>
    <col min="11" max="11" width="8.140625" style="26" bestFit="1" customWidth="1"/>
    <col min="12" max="15" width="7.5703125" style="26" bestFit="1" customWidth="1"/>
    <col min="16" max="16" width="8" style="26" customWidth="1"/>
    <col min="17" max="18" width="7.5703125" style="26" bestFit="1" customWidth="1"/>
    <col min="19" max="19" width="8.7109375" style="26" bestFit="1" customWidth="1"/>
    <col min="20" max="20" width="7.5703125" style="26" bestFit="1" customWidth="1"/>
    <col min="21" max="21" width="8.7109375" style="26" bestFit="1" customWidth="1"/>
    <col min="22" max="27" width="7.5703125" style="26" bestFit="1" customWidth="1"/>
    <col min="28" max="28" width="8.7109375" style="26" bestFit="1" customWidth="1"/>
    <col min="29" max="29" width="7.5703125" style="26" bestFit="1" customWidth="1"/>
    <col min="30" max="30" width="8.7109375" style="26" bestFit="1" customWidth="1"/>
    <col min="31" max="16384" width="9.140625" style="1"/>
  </cols>
  <sheetData>
    <row r="1" spans="1:34" ht="25.5" customHeight="1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 t="s">
        <v>46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"/>
      <c r="AD1" s="2"/>
      <c r="AE1" s="3"/>
      <c r="AF1" s="3"/>
      <c r="AG1" s="3"/>
      <c r="AH1" s="3"/>
    </row>
    <row r="2" spans="1:34" s="7" customFormat="1" ht="51.75" customHeight="1">
      <c r="A2" s="4" t="s">
        <v>0</v>
      </c>
      <c r="B2" s="4" t="s">
        <v>15</v>
      </c>
      <c r="C2" s="5" t="s">
        <v>17</v>
      </c>
      <c r="D2" s="5" t="s">
        <v>16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6" t="s">
        <v>24</v>
      </c>
      <c r="L2" s="5" t="s">
        <v>25</v>
      </c>
      <c r="M2" s="5" t="s">
        <v>26</v>
      </c>
      <c r="N2" s="5" t="s">
        <v>34</v>
      </c>
      <c r="O2" s="5" t="s">
        <v>27</v>
      </c>
      <c r="P2" s="5" t="s">
        <v>28</v>
      </c>
      <c r="Q2" s="5" t="s">
        <v>35</v>
      </c>
      <c r="R2" s="5" t="s">
        <v>29</v>
      </c>
      <c r="S2" s="5" t="s">
        <v>45</v>
      </c>
      <c r="T2" s="5" t="s">
        <v>30</v>
      </c>
      <c r="U2" s="5" t="s">
        <v>31</v>
      </c>
      <c r="V2" s="5" t="s">
        <v>32</v>
      </c>
      <c r="W2" s="5" t="s">
        <v>36</v>
      </c>
      <c r="X2" s="5" t="s">
        <v>33</v>
      </c>
      <c r="Y2" s="5" t="s">
        <v>37</v>
      </c>
      <c r="Z2" s="5" t="s">
        <v>38</v>
      </c>
      <c r="AA2" s="5" t="s">
        <v>39</v>
      </c>
      <c r="AB2" s="5" t="s">
        <v>40</v>
      </c>
      <c r="AC2" s="5" t="s">
        <v>41</v>
      </c>
      <c r="AD2" s="5" t="s">
        <v>42</v>
      </c>
    </row>
    <row r="3" spans="1:34" s="12" customFormat="1" ht="35.25" customHeight="1">
      <c r="A3" s="8">
        <v>1</v>
      </c>
      <c r="B3" s="9" t="s">
        <v>11</v>
      </c>
      <c r="C3" s="10">
        <f>850+19800</f>
        <v>20650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4" s="16" customFormat="1" ht="36" customHeight="1">
      <c r="A4" s="13">
        <f>A3+1</f>
        <v>2</v>
      </c>
      <c r="B4" s="14" t="s">
        <v>8</v>
      </c>
      <c r="C4" s="15">
        <v>1436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4" s="12" customFormat="1" ht="35.25" customHeight="1">
      <c r="A5" s="13">
        <f t="shared" ref="A5:A17" si="0">A4+1</f>
        <v>3</v>
      </c>
      <c r="B5" s="14" t="s">
        <v>12</v>
      </c>
      <c r="C5" s="15">
        <f>1397+1674</f>
        <v>3071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4" s="17" customFormat="1" ht="35.25" customHeight="1">
      <c r="A6" s="13">
        <f t="shared" si="0"/>
        <v>4</v>
      </c>
      <c r="B6" s="14" t="s">
        <v>44</v>
      </c>
      <c r="C6" s="15">
        <f>SUM(D6:AD6)</f>
        <v>52745</v>
      </c>
      <c r="D6" s="13">
        <v>850</v>
      </c>
      <c r="E6" s="13">
        <v>960</v>
      </c>
      <c r="F6" s="13">
        <v>1759</v>
      </c>
      <c r="G6" s="13">
        <v>1890</v>
      </c>
      <c r="H6" s="13">
        <v>420</v>
      </c>
      <c r="I6" s="13">
        <v>2981</v>
      </c>
      <c r="J6" s="13">
        <v>1105</v>
      </c>
      <c r="K6" s="13">
        <v>1195</v>
      </c>
      <c r="L6" s="13">
        <v>704</v>
      </c>
      <c r="M6" s="13">
        <v>840</v>
      </c>
      <c r="N6" s="13">
        <v>1050</v>
      </c>
      <c r="O6" s="13">
        <v>600</v>
      </c>
      <c r="P6" s="13">
        <v>480</v>
      </c>
      <c r="Q6" s="13">
        <v>882</v>
      </c>
      <c r="R6" s="13">
        <v>900</v>
      </c>
      <c r="S6" s="13">
        <v>3542</v>
      </c>
      <c r="T6" s="13">
        <v>1150</v>
      </c>
      <c r="U6" s="13">
        <v>4200</v>
      </c>
      <c r="V6" s="13">
        <v>1020</v>
      </c>
      <c r="W6" s="13">
        <v>2265</v>
      </c>
      <c r="X6" s="13">
        <v>2332</v>
      </c>
      <c r="Y6" s="13">
        <v>2650</v>
      </c>
      <c r="Z6" s="13">
        <v>3655</v>
      </c>
      <c r="AA6" s="13">
        <v>1350</v>
      </c>
      <c r="AB6" s="13">
        <v>8343</v>
      </c>
      <c r="AC6" s="13">
        <v>2222</v>
      </c>
      <c r="AD6" s="13">
        <v>3400</v>
      </c>
    </row>
    <row r="7" spans="1:34" s="16" customFormat="1" ht="31.5" customHeight="1">
      <c r="A7" s="13">
        <f t="shared" si="0"/>
        <v>5</v>
      </c>
      <c r="B7" s="14" t="s">
        <v>1</v>
      </c>
      <c r="C7" s="15">
        <f>SUM(D7:AD7)</f>
        <v>3056</v>
      </c>
      <c r="D7" s="13">
        <v>102</v>
      </c>
      <c r="E7" s="13">
        <v>44</v>
      </c>
      <c r="F7" s="13">
        <v>136</v>
      </c>
      <c r="G7" s="13">
        <v>89</v>
      </c>
      <c r="H7" s="13">
        <v>32</v>
      </c>
      <c r="I7" s="13">
        <v>148</v>
      </c>
      <c r="J7" s="13">
        <v>44</v>
      </c>
      <c r="K7" s="13">
        <v>63</v>
      </c>
      <c r="L7" s="13">
        <v>30</v>
      </c>
      <c r="M7" s="13">
        <v>100</v>
      </c>
      <c r="N7" s="13">
        <v>30</v>
      </c>
      <c r="O7" s="13">
        <v>100</v>
      </c>
      <c r="P7" s="13">
        <v>90</v>
      </c>
      <c r="Q7" s="13">
        <v>48</v>
      </c>
      <c r="R7" s="13">
        <v>130</v>
      </c>
      <c r="S7" s="13">
        <v>128</v>
      </c>
      <c r="T7" s="13">
        <v>68</v>
      </c>
      <c r="U7" s="13">
        <v>160</v>
      </c>
      <c r="V7" s="13">
        <v>415</v>
      </c>
      <c r="W7" s="13">
        <v>109</v>
      </c>
      <c r="X7" s="13">
        <v>100</v>
      </c>
      <c r="Y7" s="13">
        <v>150</v>
      </c>
      <c r="Z7" s="13">
        <v>154</v>
      </c>
      <c r="AA7" s="13">
        <v>70</v>
      </c>
      <c r="AB7" s="13">
        <v>168</v>
      </c>
      <c r="AC7" s="13">
        <v>108</v>
      </c>
      <c r="AD7" s="13">
        <v>240</v>
      </c>
    </row>
    <row r="8" spans="1:34" s="16" customFormat="1" ht="35.25" customHeight="1">
      <c r="A8" s="13">
        <f t="shared" si="0"/>
        <v>6</v>
      </c>
      <c r="B8" s="14" t="s">
        <v>2</v>
      </c>
      <c r="C8" s="15">
        <f t="shared" ref="C8:C17" si="1">SUM(D8:AD8)</f>
        <v>19360</v>
      </c>
      <c r="D8" s="13">
        <v>2000</v>
      </c>
      <c r="E8" s="13">
        <v>430</v>
      </c>
      <c r="F8" s="13">
        <v>322</v>
      </c>
      <c r="G8" s="13">
        <v>950</v>
      </c>
      <c r="H8" s="13">
        <v>210</v>
      </c>
      <c r="I8" s="13">
        <v>185</v>
      </c>
      <c r="J8" s="13">
        <v>332</v>
      </c>
      <c r="K8" s="13">
        <v>401</v>
      </c>
      <c r="L8" s="13">
        <v>300</v>
      </c>
      <c r="M8" s="13">
        <v>315</v>
      </c>
      <c r="N8" s="13">
        <v>42</v>
      </c>
      <c r="O8" s="13">
        <v>800</v>
      </c>
      <c r="P8" s="13">
        <v>1000</v>
      </c>
      <c r="Q8" s="13">
        <v>281</v>
      </c>
      <c r="R8" s="13">
        <v>1200</v>
      </c>
      <c r="S8" s="13">
        <v>1096</v>
      </c>
      <c r="T8" s="13">
        <v>167</v>
      </c>
      <c r="U8" s="13">
        <v>450</v>
      </c>
      <c r="V8" s="13">
        <v>1040</v>
      </c>
      <c r="W8" s="13">
        <v>737</v>
      </c>
      <c r="X8" s="13">
        <v>222</v>
      </c>
      <c r="Y8" s="13">
        <v>850</v>
      </c>
      <c r="Z8" s="13">
        <v>492</v>
      </c>
      <c r="AA8" s="13">
        <v>461</v>
      </c>
      <c r="AB8" s="13">
        <v>1052</v>
      </c>
      <c r="AC8" s="13">
        <v>625</v>
      </c>
      <c r="AD8" s="13">
        <v>3400</v>
      </c>
    </row>
    <row r="9" spans="1:34" s="16" customFormat="1" ht="31.5" customHeight="1">
      <c r="A9" s="13">
        <f t="shared" si="0"/>
        <v>7</v>
      </c>
      <c r="B9" s="14" t="s">
        <v>3</v>
      </c>
      <c r="C9" s="15">
        <f t="shared" si="1"/>
        <v>3820</v>
      </c>
      <c r="D9" s="13">
        <v>650</v>
      </c>
      <c r="E9" s="13">
        <v>84</v>
      </c>
      <c r="F9" s="13">
        <v>31</v>
      </c>
      <c r="G9" s="13">
        <v>450</v>
      </c>
      <c r="H9" s="13">
        <v>127</v>
      </c>
      <c r="I9" s="13">
        <v>135</v>
      </c>
      <c r="J9" s="13">
        <v>39</v>
      </c>
      <c r="K9" s="13">
        <v>81</v>
      </c>
      <c r="L9" s="13">
        <v>20</v>
      </c>
      <c r="M9" s="13">
        <v>50</v>
      </c>
      <c r="N9" s="13">
        <v>30</v>
      </c>
      <c r="O9" s="13">
        <v>60</v>
      </c>
      <c r="P9" s="13">
        <v>30</v>
      </c>
      <c r="Q9" s="13">
        <v>62</v>
      </c>
      <c r="R9" s="13">
        <v>150</v>
      </c>
      <c r="S9" s="13">
        <v>235</v>
      </c>
      <c r="T9" s="13">
        <v>59</v>
      </c>
      <c r="U9" s="13">
        <v>100</v>
      </c>
      <c r="V9" s="13">
        <v>80</v>
      </c>
      <c r="W9" s="13">
        <v>138</v>
      </c>
      <c r="X9" s="13">
        <v>50</v>
      </c>
      <c r="Y9" s="13">
        <v>25</v>
      </c>
      <c r="Z9" s="13">
        <v>44</v>
      </c>
      <c r="AA9" s="13">
        <v>415</v>
      </c>
      <c r="AB9" s="13">
        <v>460</v>
      </c>
      <c r="AC9" s="13">
        <v>181</v>
      </c>
      <c r="AD9" s="13">
        <v>34</v>
      </c>
    </row>
    <row r="10" spans="1:34" s="16" customFormat="1" ht="30" customHeight="1">
      <c r="A10" s="13">
        <f t="shared" si="0"/>
        <v>8</v>
      </c>
      <c r="B10" s="14" t="s">
        <v>4</v>
      </c>
      <c r="C10" s="15">
        <f t="shared" si="1"/>
        <v>2155</v>
      </c>
      <c r="D10" s="13">
        <v>21</v>
      </c>
      <c r="E10" s="13">
        <v>74</v>
      </c>
      <c r="F10" s="13">
        <v>25</v>
      </c>
      <c r="G10" s="13">
        <v>175</v>
      </c>
      <c r="H10" s="13">
        <v>22</v>
      </c>
      <c r="I10" s="13">
        <v>39</v>
      </c>
      <c r="J10" s="13">
        <v>30</v>
      </c>
      <c r="K10" s="13">
        <v>137</v>
      </c>
      <c r="L10" s="13">
        <v>5</v>
      </c>
      <c r="M10" s="13">
        <v>50</v>
      </c>
      <c r="N10" s="13">
        <v>15</v>
      </c>
      <c r="O10" s="13">
        <v>12</v>
      </c>
      <c r="P10" s="13">
        <v>30</v>
      </c>
      <c r="Q10" s="13">
        <v>99</v>
      </c>
      <c r="R10" s="13">
        <v>50</v>
      </c>
      <c r="S10" s="13">
        <v>390</v>
      </c>
      <c r="T10" s="13">
        <v>29</v>
      </c>
      <c r="U10" s="13">
        <v>1</v>
      </c>
      <c r="V10" s="13">
        <v>28</v>
      </c>
      <c r="W10" s="13">
        <v>138</v>
      </c>
      <c r="X10" s="13">
        <v>50</v>
      </c>
      <c r="Y10" s="13">
        <v>30</v>
      </c>
      <c r="Z10" s="13">
        <v>146</v>
      </c>
      <c r="AA10" s="13">
        <v>115</v>
      </c>
      <c r="AB10" s="13">
        <v>140</v>
      </c>
      <c r="AC10" s="13">
        <v>236</v>
      </c>
      <c r="AD10" s="13">
        <v>68</v>
      </c>
    </row>
    <row r="11" spans="1:34" s="16" customFormat="1" ht="30" customHeight="1">
      <c r="A11" s="13">
        <f t="shared" si="0"/>
        <v>9</v>
      </c>
      <c r="B11" s="14" t="s">
        <v>5</v>
      </c>
      <c r="C11" s="15">
        <f>SUM(D11:AD11)</f>
        <v>23417</v>
      </c>
      <c r="D11" s="13">
        <v>680</v>
      </c>
      <c r="E11" s="13">
        <v>482</v>
      </c>
      <c r="F11" s="13">
        <v>214</v>
      </c>
      <c r="G11" s="13">
        <v>1950</v>
      </c>
      <c r="H11" s="13">
        <v>161</v>
      </c>
      <c r="I11" s="13">
        <v>884</v>
      </c>
      <c r="J11" s="13">
        <v>286</v>
      </c>
      <c r="K11" s="13">
        <v>338</v>
      </c>
      <c r="L11" s="13">
        <v>300</v>
      </c>
      <c r="M11" s="13">
        <v>210</v>
      </c>
      <c r="N11" s="13">
        <v>225</v>
      </c>
      <c r="O11" s="13">
        <v>120</v>
      </c>
      <c r="P11" s="13">
        <v>350</v>
      </c>
      <c r="Q11" s="13">
        <v>412</v>
      </c>
      <c r="R11" s="13">
        <v>1375</v>
      </c>
      <c r="S11" s="13">
        <v>1364</v>
      </c>
      <c r="T11" s="13">
        <v>420</v>
      </c>
      <c r="U11" s="13">
        <v>1706</v>
      </c>
      <c r="V11" s="13">
        <v>1504</v>
      </c>
      <c r="W11" s="13">
        <v>1548</v>
      </c>
      <c r="X11" s="13">
        <v>484</v>
      </c>
      <c r="Y11" s="13">
        <v>1050</v>
      </c>
      <c r="Z11" s="13">
        <v>974</v>
      </c>
      <c r="AA11" s="13">
        <v>905</v>
      </c>
      <c r="AB11" s="13">
        <v>1398</v>
      </c>
      <c r="AC11" s="13">
        <v>677</v>
      </c>
      <c r="AD11" s="13">
        <v>3400</v>
      </c>
    </row>
    <row r="12" spans="1:34" s="16" customFormat="1" ht="30" customHeight="1">
      <c r="A12" s="13">
        <f t="shared" si="0"/>
        <v>10</v>
      </c>
      <c r="B12" s="14" t="s">
        <v>13</v>
      </c>
      <c r="C12" s="15">
        <f t="shared" si="1"/>
        <v>3809</v>
      </c>
      <c r="D12" s="13">
        <v>85</v>
      </c>
      <c r="E12" s="13">
        <v>52</v>
      </c>
      <c r="F12" s="13">
        <v>226</v>
      </c>
      <c r="G12" s="13">
        <v>305</v>
      </c>
      <c r="H12" s="13">
        <v>35</v>
      </c>
      <c r="I12" s="13">
        <v>187</v>
      </c>
      <c r="J12" s="13">
        <v>98</v>
      </c>
      <c r="K12" s="13">
        <v>204</v>
      </c>
      <c r="L12" s="13">
        <v>30</v>
      </c>
      <c r="M12" s="13">
        <v>40</v>
      </c>
      <c r="N12" s="13">
        <v>42</v>
      </c>
      <c r="O12" s="13">
        <v>48</v>
      </c>
      <c r="P12" s="13">
        <v>40</v>
      </c>
      <c r="Q12" s="13">
        <v>85</v>
      </c>
      <c r="R12" s="13">
        <v>100</v>
      </c>
      <c r="S12" s="13">
        <v>252</v>
      </c>
      <c r="T12" s="13">
        <v>111</v>
      </c>
      <c r="U12" s="13">
        <v>300</v>
      </c>
      <c r="V12" s="13">
        <v>92</v>
      </c>
      <c r="W12" s="13">
        <v>161</v>
      </c>
      <c r="X12" s="13">
        <v>128</v>
      </c>
      <c r="Y12" s="13">
        <v>364</v>
      </c>
      <c r="Z12" s="13">
        <v>174</v>
      </c>
      <c r="AA12" s="13">
        <v>111</v>
      </c>
      <c r="AB12" s="13">
        <v>282</v>
      </c>
      <c r="AC12" s="13">
        <v>189</v>
      </c>
      <c r="AD12" s="13">
        <v>68</v>
      </c>
    </row>
    <row r="13" spans="1:34" s="16" customFormat="1" ht="30" customHeight="1">
      <c r="A13" s="13">
        <f t="shared" si="0"/>
        <v>11</v>
      </c>
      <c r="B13" s="14" t="s">
        <v>6</v>
      </c>
      <c r="C13" s="15">
        <f t="shared" si="1"/>
        <v>8180</v>
      </c>
      <c r="D13" s="13">
        <v>34</v>
      </c>
      <c r="E13" s="13">
        <v>163</v>
      </c>
      <c r="F13" s="13">
        <v>71</v>
      </c>
      <c r="G13" s="13">
        <v>350</v>
      </c>
      <c r="H13" s="13">
        <v>140</v>
      </c>
      <c r="I13" s="13">
        <v>74</v>
      </c>
      <c r="J13" s="13">
        <v>177</v>
      </c>
      <c r="K13" s="13">
        <v>153</v>
      </c>
      <c r="L13" s="13">
        <v>100</v>
      </c>
      <c r="M13" s="13">
        <v>40</v>
      </c>
      <c r="N13" s="13">
        <v>70</v>
      </c>
      <c r="O13" s="13">
        <v>100</v>
      </c>
      <c r="P13" s="13">
        <v>200</v>
      </c>
      <c r="Q13" s="13">
        <v>197</v>
      </c>
      <c r="R13" s="13">
        <v>250</v>
      </c>
      <c r="S13" s="13">
        <v>455</v>
      </c>
      <c r="T13" s="13">
        <v>189</v>
      </c>
      <c r="U13" s="13">
        <v>31</v>
      </c>
      <c r="V13" s="13">
        <v>1843</v>
      </c>
      <c r="W13" s="13">
        <v>806</v>
      </c>
      <c r="X13" s="13">
        <v>148</v>
      </c>
      <c r="Y13" s="13">
        <v>155</v>
      </c>
      <c r="Z13" s="13">
        <v>411</v>
      </c>
      <c r="AA13" s="13">
        <v>369</v>
      </c>
      <c r="AB13" s="13">
        <v>998</v>
      </c>
      <c r="AC13" s="13">
        <v>588</v>
      </c>
      <c r="AD13" s="13">
        <v>68</v>
      </c>
    </row>
    <row r="14" spans="1:34" s="16" customFormat="1" ht="30" customHeight="1">
      <c r="A14" s="13">
        <f t="shared" si="0"/>
        <v>12</v>
      </c>
      <c r="B14" s="14" t="s">
        <v>10</v>
      </c>
      <c r="C14" s="15">
        <f>SUM(D14:AD14)</f>
        <v>9129</v>
      </c>
      <c r="D14" s="13">
        <v>34</v>
      </c>
      <c r="E14" s="13">
        <v>169</v>
      </c>
      <c r="F14" s="13">
        <v>69</v>
      </c>
      <c r="G14" s="13">
        <v>400</v>
      </c>
      <c r="H14" s="13">
        <v>120</v>
      </c>
      <c r="I14" s="13">
        <v>74</v>
      </c>
      <c r="J14" s="13">
        <v>172</v>
      </c>
      <c r="K14" s="13">
        <v>175</v>
      </c>
      <c r="L14" s="13">
        <v>200</v>
      </c>
      <c r="M14" s="13">
        <v>300</v>
      </c>
      <c r="N14" s="13">
        <v>70</v>
      </c>
      <c r="O14" s="13">
        <v>50</v>
      </c>
      <c r="P14" s="13">
        <v>30</v>
      </c>
      <c r="Q14" s="13">
        <v>182</v>
      </c>
      <c r="R14" s="13">
        <v>250</v>
      </c>
      <c r="S14" s="13">
        <v>602</v>
      </c>
      <c r="T14" s="13">
        <v>189</v>
      </c>
      <c r="U14" s="13">
        <v>30</v>
      </c>
      <c r="V14" s="13">
        <v>1897</v>
      </c>
      <c r="W14" s="13">
        <v>880</v>
      </c>
      <c r="X14" s="13">
        <v>380</v>
      </c>
      <c r="Y14" s="13">
        <v>165</v>
      </c>
      <c r="Z14" s="13">
        <v>420</v>
      </c>
      <c r="AA14" s="13">
        <v>377</v>
      </c>
      <c r="AB14" s="13">
        <v>1171</v>
      </c>
      <c r="AC14" s="13">
        <v>655</v>
      </c>
      <c r="AD14" s="13">
        <v>68</v>
      </c>
    </row>
    <row r="15" spans="1:34" s="16" customFormat="1" ht="30" customHeight="1">
      <c r="A15" s="13">
        <f t="shared" si="0"/>
        <v>13</v>
      </c>
      <c r="B15" s="18" t="s">
        <v>9</v>
      </c>
      <c r="C15" s="15">
        <f t="shared" si="1"/>
        <v>7465</v>
      </c>
      <c r="D15" s="13">
        <v>68</v>
      </c>
      <c r="E15" s="13">
        <v>210</v>
      </c>
      <c r="F15" s="13">
        <v>310</v>
      </c>
      <c r="G15" s="13">
        <v>250</v>
      </c>
      <c r="H15" s="13">
        <v>119</v>
      </c>
      <c r="I15" s="13">
        <v>74</v>
      </c>
      <c r="J15" s="13">
        <v>101</v>
      </c>
      <c r="K15" s="13">
        <v>310</v>
      </c>
      <c r="L15" s="13">
        <v>150</v>
      </c>
      <c r="M15" s="13">
        <v>50</v>
      </c>
      <c r="N15" s="13">
        <v>70</v>
      </c>
      <c r="O15" s="13">
        <v>50</v>
      </c>
      <c r="P15" s="13">
        <v>300</v>
      </c>
      <c r="Q15" s="13">
        <v>219</v>
      </c>
      <c r="R15" s="13">
        <v>300</v>
      </c>
      <c r="S15" s="13">
        <v>414</v>
      </c>
      <c r="T15" s="13">
        <v>291</v>
      </c>
      <c r="U15" s="13">
        <v>156</v>
      </c>
      <c r="V15" s="13">
        <v>323</v>
      </c>
      <c r="W15" s="13">
        <v>866</v>
      </c>
      <c r="X15" s="13">
        <v>410</v>
      </c>
      <c r="Y15" s="13">
        <v>250</v>
      </c>
      <c r="Z15" s="13">
        <v>438</v>
      </c>
      <c r="AA15" s="13">
        <v>409</v>
      </c>
      <c r="AB15" s="13">
        <v>646</v>
      </c>
      <c r="AC15" s="13">
        <v>545</v>
      </c>
      <c r="AD15" s="13">
        <v>136</v>
      </c>
    </row>
    <row r="16" spans="1:34" s="16" customFormat="1" ht="36" customHeight="1">
      <c r="A16" s="13">
        <f t="shared" si="0"/>
        <v>14</v>
      </c>
      <c r="B16" s="19" t="s">
        <v>7</v>
      </c>
      <c r="C16" s="20">
        <f t="shared" si="1"/>
        <v>35041</v>
      </c>
      <c r="D16" s="21">
        <v>23758</v>
      </c>
      <c r="E16" s="21">
        <v>304</v>
      </c>
      <c r="F16" s="21">
        <v>952</v>
      </c>
      <c r="G16" s="21">
        <v>950</v>
      </c>
      <c r="H16" s="21">
        <v>218</v>
      </c>
      <c r="I16" s="21">
        <v>481</v>
      </c>
      <c r="J16" s="21">
        <v>218</v>
      </c>
      <c r="K16" s="21">
        <v>365</v>
      </c>
      <c r="L16" s="21">
        <v>100</v>
      </c>
      <c r="M16" s="21">
        <v>500</v>
      </c>
      <c r="N16" s="21">
        <v>45</v>
      </c>
      <c r="O16" s="21">
        <v>150</v>
      </c>
      <c r="P16" s="21">
        <v>390</v>
      </c>
      <c r="Q16" s="21">
        <v>181</v>
      </c>
      <c r="R16" s="21">
        <v>350</v>
      </c>
      <c r="S16" s="21">
        <v>778</v>
      </c>
      <c r="T16" s="21">
        <v>387</v>
      </c>
      <c r="U16" s="21">
        <v>542</v>
      </c>
      <c r="V16" s="21">
        <v>466</v>
      </c>
      <c r="W16" s="21">
        <v>590</v>
      </c>
      <c r="X16" s="21">
        <v>75</v>
      </c>
      <c r="Y16" s="21">
        <v>385</v>
      </c>
      <c r="Z16" s="21">
        <v>638</v>
      </c>
      <c r="AA16" s="13">
        <v>307</v>
      </c>
      <c r="AB16" s="21">
        <v>598</v>
      </c>
      <c r="AC16" s="21">
        <v>599</v>
      </c>
      <c r="AD16" s="21">
        <v>714</v>
      </c>
    </row>
    <row r="17" spans="1:30" s="16" customFormat="1" ht="28.5" customHeight="1">
      <c r="A17" s="13">
        <f t="shared" si="0"/>
        <v>15</v>
      </c>
      <c r="B17" s="14" t="s">
        <v>43</v>
      </c>
      <c r="C17" s="15">
        <f t="shared" si="1"/>
        <v>19509</v>
      </c>
      <c r="D17" s="13">
        <v>0</v>
      </c>
      <c r="E17" s="13"/>
      <c r="F17" s="13">
        <v>315</v>
      </c>
      <c r="G17" s="13">
        <v>0</v>
      </c>
      <c r="H17" s="13">
        <v>260</v>
      </c>
      <c r="I17" s="13">
        <v>74</v>
      </c>
      <c r="J17" s="13">
        <v>787</v>
      </c>
      <c r="K17" s="13">
        <v>162</v>
      </c>
      <c r="L17" s="13">
        <v>200</v>
      </c>
      <c r="M17" s="13">
        <v>1000</v>
      </c>
      <c r="N17" s="13">
        <v>180</v>
      </c>
      <c r="O17" s="13">
        <v>0</v>
      </c>
      <c r="P17" s="13">
        <v>260</v>
      </c>
      <c r="Q17" s="13">
        <v>0</v>
      </c>
      <c r="R17" s="13">
        <v>270</v>
      </c>
      <c r="S17" s="13">
        <v>2526</v>
      </c>
      <c r="T17" s="13">
        <v>126</v>
      </c>
      <c r="U17" s="13">
        <v>3500</v>
      </c>
      <c r="V17" s="13">
        <v>44</v>
      </c>
      <c r="W17" s="13">
        <v>530</v>
      </c>
      <c r="X17" s="13">
        <v>273</v>
      </c>
      <c r="Y17" s="13">
        <v>3000</v>
      </c>
      <c r="Z17" s="13">
        <v>210</v>
      </c>
      <c r="AA17" s="13">
        <v>1440</v>
      </c>
      <c r="AB17" s="13">
        <v>0</v>
      </c>
      <c r="AC17" s="13">
        <v>952</v>
      </c>
      <c r="AD17" s="13">
        <v>3400</v>
      </c>
    </row>
    <row r="18" spans="1:30" s="24" customFormat="1" ht="21.75" customHeight="1">
      <c r="A18" s="22"/>
      <c r="B18" s="23" t="s">
        <v>14</v>
      </c>
      <c r="C18" s="23">
        <f>SUM(C3:C17)</f>
        <v>212843</v>
      </c>
      <c r="D18" s="23">
        <f>SUM(D3:D17)</f>
        <v>28282</v>
      </c>
      <c r="E18" s="23">
        <f t="shared" ref="E18:AD18" si="2">SUM(E3:E17)</f>
        <v>2972</v>
      </c>
      <c r="F18" s="23">
        <f>SUM(F3:F17)</f>
        <v>4430</v>
      </c>
      <c r="G18" s="23">
        <f t="shared" si="2"/>
        <v>7759</v>
      </c>
      <c r="H18" s="23">
        <f t="shared" si="2"/>
        <v>1864</v>
      </c>
      <c r="I18" s="23">
        <f>SUM(I3:I17)</f>
        <v>5336</v>
      </c>
      <c r="J18" s="23">
        <f t="shared" si="2"/>
        <v>3389</v>
      </c>
      <c r="K18" s="23">
        <f t="shared" si="2"/>
        <v>3584</v>
      </c>
      <c r="L18" s="23">
        <f t="shared" si="2"/>
        <v>2139</v>
      </c>
      <c r="M18" s="23">
        <f t="shared" si="2"/>
        <v>3495</v>
      </c>
      <c r="N18" s="23">
        <f t="shared" si="2"/>
        <v>1869</v>
      </c>
      <c r="O18" s="23">
        <f t="shared" si="2"/>
        <v>2090</v>
      </c>
      <c r="P18" s="23">
        <f t="shared" si="2"/>
        <v>3200</v>
      </c>
      <c r="Q18" s="23">
        <f t="shared" si="2"/>
        <v>2648</v>
      </c>
      <c r="R18" s="23">
        <f t="shared" si="2"/>
        <v>5325</v>
      </c>
      <c r="S18" s="23">
        <f t="shared" si="2"/>
        <v>11782</v>
      </c>
      <c r="T18" s="23">
        <f>SUM(T3:T17)</f>
        <v>3186</v>
      </c>
      <c r="U18" s="23">
        <f t="shared" si="2"/>
        <v>11176</v>
      </c>
      <c r="V18" s="23">
        <f t="shared" si="2"/>
        <v>8752</v>
      </c>
      <c r="W18" s="23">
        <f t="shared" si="2"/>
        <v>8768</v>
      </c>
      <c r="X18" s="23">
        <f t="shared" si="2"/>
        <v>4652</v>
      </c>
      <c r="Y18" s="23">
        <f t="shared" si="2"/>
        <v>9074</v>
      </c>
      <c r="Z18" s="23">
        <f t="shared" si="2"/>
        <v>7756</v>
      </c>
      <c r="AA18" s="23">
        <f t="shared" si="2"/>
        <v>6329</v>
      </c>
      <c r="AB18" s="23">
        <f t="shared" si="2"/>
        <v>15256</v>
      </c>
      <c r="AC18" s="23">
        <f t="shared" si="2"/>
        <v>7577</v>
      </c>
      <c r="AD18" s="23">
        <f t="shared" si="2"/>
        <v>14996</v>
      </c>
    </row>
  </sheetData>
  <mergeCells count="2">
    <mergeCell ref="A1:P1"/>
    <mergeCell ref="Q1:AB1"/>
  </mergeCells>
  <pageMargins left="1.1499999999999999" right="0.19" top="0.13" bottom="0.1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PL1</vt:lpstr>
      <vt:lpstr>'PL1'!Print_Area</vt:lpstr>
      <vt:lpstr>'PL1'!Print_Titles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2022-04-26T03:29:50Z</dcterms:modified>
</cp:coreProperties>
</file>